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12 Dec 2017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28" i="1"/>
  <c r="N16" i="1"/>
  <c r="B7" i="1"/>
  <c r="B6" i="1" s="1"/>
  <c r="C7" i="1"/>
  <c r="C6" i="1" s="1"/>
  <c r="C24" i="1" s="1"/>
  <c r="C28" i="1"/>
  <c r="D7" i="1"/>
  <c r="D6" i="1" s="1"/>
  <c r="D28" i="1"/>
  <c r="E7" i="1"/>
  <c r="E6" i="1" s="1"/>
  <c r="E28" i="1"/>
  <c r="E39" i="1" s="1"/>
  <c r="E40" i="1" s="1"/>
  <c r="F7" i="1"/>
  <c r="F6" i="1" s="1"/>
  <c r="F28" i="1"/>
  <c r="G7" i="1"/>
  <c r="G6" i="1" s="1"/>
  <c r="G28" i="1"/>
  <c r="H7" i="1"/>
  <c r="H6" i="1" s="1"/>
  <c r="H28" i="1"/>
  <c r="I7" i="1"/>
  <c r="I6" i="1" s="1"/>
  <c r="I28" i="1"/>
  <c r="J7" i="1"/>
  <c r="J6" i="1" s="1"/>
  <c r="J28" i="1"/>
  <c r="K7" i="1"/>
  <c r="K6" i="1" s="1"/>
  <c r="K28" i="1"/>
  <c r="L7" i="1"/>
  <c r="L6" i="1" s="1"/>
  <c r="L28" i="1"/>
  <c r="M7" i="1"/>
  <c r="M6" i="1" s="1"/>
  <c r="M28" i="1"/>
  <c r="B17" i="1"/>
  <c r="B13" i="1" s="1"/>
  <c r="C17" i="1"/>
  <c r="C13" i="1"/>
  <c r="D17" i="1"/>
  <c r="D13" i="1" s="1"/>
  <c r="E17" i="1"/>
  <c r="E13" i="1" s="1"/>
  <c r="E43" i="1" s="1"/>
  <c r="F17" i="1"/>
  <c r="F13" i="1" s="1"/>
  <c r="G17" i="1"/>
  <c r="G13" i="1" s="1"/>
  <c r="H17" i="1"/>
  <c r="H13" i="1" s="1"/>
  <c r="I17" i="1"/>
  <c r="I13" i="1" s="1"/>
  <c r="J17" i="1"/>
  <c r="J13" i="1" s="1"/>
  <c r="K17" i="1"/>
  <c r="K13" i="1"/>
  <c r="L17" i="1"/>
  <c r="L13" i="1" s="1"/>
  <c r="M17" i="1"/>
  <c r="M13" i="1" s="1"/>
  <c r="N8" i="1"/>
  <c r="N9" i="1"/>
  <c r="N10" i="1"/>
  <c r="N11" i="1"/>
  <c r="N14" i="1"/>
  <c r="N18" i="1"/>
  <c r="N19" i="1"/>
  <c r="N29" i="1"/>
  <c r="N30" i="1"/>
  <c r="N31" i="1"/>
  <c r="N32" i="1"/>
  <c r="N35" i="1"/>
  <c r="M43" i="1" l="1"/>
  <c r="M39" i="1"/>
  <c r="M40" i="1" s="1"/>
  <c r="L39" i="1"/>
  <c r="L40" i="1" s="1"/>
  <c r="L43" i="1"/>
  <c r="K43" i="1"/>
  <c r="K39" i="1"/>
  <c r="K40" i="1" s="1"/>
  <c r="J43" i="1"/>
  <c r="J39" i="1"/>
  <c r="J40" i="1" s="1"/>
  <c r="J24" i="1"/>
  <c r="J25" i="1" s="1"/>
  <c r="J22" i="1"/>
  <c r="J23" i="1" s="1"/>
  <c r="I39" i="1"/>
  <c r="I40" i="1" s="1"/>
  <c r="I43" i="1"/>
  <c r="H43" i="1"/>
  <c r="H39" i="1"/>
  <c r="H40" i="1" s="1"/>
  <c r="H22" i="1"/>
  <c r="H23" i="1" s="1"/>
  <c r="H24" i="1"/>
  <c r="H25" i="1" s="1"/>
  <c r="G39" i="1"/>
  <c r="G40" i="1" s="1"/>
  <c r="G43" i="1"/>
  <c r="F43" i="1"/>
  <c r="F39" i="1"/>
  <c r="F40" i="1" s="1"/>
  <c r="F42" i="1"/>
  <c r="F44" i="1" s="1"/>
  <c r="F45" i="1" s="1"/>
  <c r="F24" i="1"/>
  <c r="F25" i="1" s="1"/>
  <c r="E42" i="1"/>
  <c r="E46" i="1" s="1"/>
  <c r="E47" i="1" s="1"/>
  <c r="E24" i="1"/>
  <c r="E25" i="1" s="1"/>
  <c r="D43" i="1"/>
  <c r="D39" i="1"/>
  <c r="D40" i="1" s="1"/>
  <c r="C39" i="1"/>
  <c r="C40" i="1" s="1"/>
  <c r="C43" i="1"/>
  <c r="N33" i="1"/>
  <c r="N28" i="1"/>
  <c r="C25" i="1"/>
  <c r="C42" i="1"/>
  <c r="N17" i="1"/>
  <c r="N7" i="1"/>
  <c r="K42" i="1"/>
  <c r="K24" i="1"/>
  <c r="K25" i="1" s="1"/>
  <c r="K22" i="1"/>
  <c r="K23" i="1" s="1"/>
  <c r="I24" i="1"/>
  <c r="I25" i="1" s="1"/>
  <c r="I22" i="1"/>
  <c r="I23" i="1" s="1"/>
  <c r="I42" i="1"/>
  <c r="E22" i="1"/>
  <c r="E23" i="1" s="1"/>
  <c r="M24" i="1"/>
  <c r="M25" i="1" s="1"/>
  <c r="M42" i="1"/>
  <c r="M22" i="1"/>
  <c r="M23" i="1" s="1"/>
  <c r="N13" i="1"/>
  <c r="B43" i="1"/>
  <c r="B22" i="1"/>
  <c r="B42" i="1"/>
  <c r="B24" i="1"/>
  <c r="N6" i="1"/>
  <c r="G22" i="1"/>
  <c r="G23" i="1" s="1"/>
  <c r="G42" i="1"/>
  <c r="G24" i="1"/>
  <c r="G25" i="1" s="1"/>
  <c r="L24" i="1"/>
  <c r="L25" i="1" s="1"/>
  <c r="L42" i="1"/>
  <c r="L22" i="1"/>
  <c r="L23" i="1" s="1"/>
  <c r="D42" i="1"/>
  <c r="D24" i="1"/>
  <c r="D25" i="1" s="1"/>
  <c r="D22" i="1"/>
  <c r="D23" i="1" s="1"/>
  <c r="F22" i="1"/>
  <c r="F23" i="1" s="1"/>
  <c r="J42" i="1"/>
  <c r="B39" i="1"/>
  <c r="H42" i="1"/>
  <c r="C22" i="1"/>
  <c r="C23" i="1" s="1"/>
  <c r="N43" i="1" l="1"/>
  <c r="F46" i="1"/>
  <c r="F47" i="1" s="1"/>
  <c r="E44" i="1"/>
  <c r="E45" i="1" s="1"/>
  <c r="C44" i="1"/>
  <c r="C45" i="1" s="1"/>
  <c r="C46" i="1"/>
  <c r="C47" i="1" s="1"/>
  <c r="B40" i="1"/>
  <c r="N39" i="1"/>
  <c r="N40" i="1" s="1"/>
  <c r="B23" i="1"/>
  <c r="N22" i="1"/>
  <c r="N23" i="1" s="1"/>
  <c r="J46" i="1"/>
  <c r="J47" i="1" s="1"/>
  <c r="J44" i="1"/>
  <c r="J45" i="1" s="1"/>
  <c r="I44" i="1"/>
  <c r="I45" i="1" s="1"/>
  <c r="I46" i="1"/>
  <c r="I47" i="1" s="1"/>
  <c r="N42" i="1"/>
  <c r="B44" i="1"/>
  <c r="B46" i="1"/>
  <c r="B47" i="1" s="1"/>
  <c r="L46" i="1"/>
  <c r="L47" i="1" s="1"/>
  <c r="L44" i="1"/>
  <c r="L45" i="1" s="1"/>
  <c r="G44" i="1"/>
  <c r="G45" i="1" s="1"/>
  <c r="G46" i="1"/>
  <c r="G47" i="1" s="1"/>
  <c r="H46" i="1"/>
  <c r="H47" i="1" s="1"/>
  <c r="H44" i="1"/>
  <c r="H45" i="1" s="1"/>
  <c r="D44" i="1"/>
  <c r="D45" i="1" s="1"/>
  <c r="D46" i="1"/>
  <c r="D47" i="1" s="1"/>
  <c r="N24" i="1"/>
  <c r="N25" i="1" s="1"/>
  <c r="B25" i="1"/>
  <c r="M44" i="1"/>
  <c r="M45" i="1" s="1"/>
  <c r="M46" i="1"/>
  <c r="M47" i="1" s="1"/>
  <c r="K44" i="1"/>
  <c r="K45" i="1" s="1"/>
  <c r="K46" i="1"/>
  <c r="K47" i="1" s="1"/>
  <c r="N46" i="1" l="1"/>
  <c r="N47" i="1" s="1"/>
  <c r="N44" i="1"/>
  <c r="N45" i="1" s="1"/>
  <c r="B45" i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<sst xmlns="http://schemas.openxmlformats.org/spreadsheetml/2006/main" count="57" uniqueCount="55">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</sst>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4" zoomScaleNormal="100" workbookViewId="0">
      <selection activeCell="A21" sqref="A21"/>
    </sheetView>
  </sheetViews>
  <sheetFormatPr defaultRowHeight="12.75" x14ac:dyDescent="0.2"/>
  <cols>
    <col min="1" max="1" width="42" customWidth="1"/>
    <col min="2" max="11" width="10.42578125" customWidth="1"/>
    <col min="12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1201972</v>
      </c>
      <c r="E6" s="12">
        <f t="shared" si="0"/>
        <v>1432901</v>
      </c>
      <c r="F6" s="12">
        <f t="shared" si="0"/>
        <v>2658114</v>
      </c>
      <c r="G6" s="12">
        <f t="shared" si="0"/>
        <v>775477</v>
      </c>
      <c r="H6" s="12">
        <f t="shared" si="0"/>
        <v>1522267</v>
      </c>
      <c r="I6" s="12">
        <f t="shared" si="0"/>
        <v>907062</v>
      </c>
      <c r="J6" s="12">
        <f t="shared" si="0"/>
        <v>697097</v>
      </c>
      <c r="K6" s="12">
        <f t="shared" si="0"/>
        <v>1689553</v>
      </c>
      <c r="L6" s="12">
        <f t="shared" si="0"/>
        <v>908291</v>
      </c>
      <c r="M6" s="12">
        <f t="shared" si="0"/>
        <v>1842755</v>
      </c>
      <c r="N6" s="12">
        <f t="shared" ref="N6:N20" si="1">SUM(B6:M6)</f>
        <v>16247075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878979</v>
      </c>
      <c r="E7" s="14">
        <f t="shared" si="2"/>
        <v>1204110</v>
      </c>
      <c r="F7" s="14">
        <f t="shared" si="2"/>
        <v>2454455</v>
      </c>
      <c r="G7" s="14">
        <f t="shared" si="2"/>
        <v>674701</v>
      </c>
      <c r="H7" s="14">
        <f t="shared" si="2"/>
        <v>1247957</v>
      </c>
      <c r="I7" s="14">
        <f t="shared" si="2"/>
        <v>763887</v>
      </c>
      <c r="J7" s="14">
        <f t="shared" si="2"/>
        <v>547040</v>
      </c>
      <c r="K7" s="14">
        <f t="shared" si="2"/>
        <v>1273272</v>
      </c>
      <c r="L7" s="14">
        <f t="shared" si="2"/>
        <v>679926</v>
      </c>
      <c r="M7" s="14">
        <f t="shared" si="2"/>
        <v>749753</v>
      </c>
      <c r="N7" s="14">
        <f t="shared" si="1"/>
        <v>12380657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>
        <v>508500</v>
      </c>
      <c r="E8" s="14">
        <v>560360</v>
      </c>
      <c r="F8" s="14">
        <v>2062538</v>
      </c>
      <c r="G8" s="14">
        <v>331762</v>
      </c>
      <c r="H8" s="14">
        <v>550895</v>
      </c>
      <c r="I8" s="14">
        <v>369586</v>
      </c>
      <c r="J8" s="14">
        <v>226026</v>
      </c>
      <c r="K8" s="14">
        <v>527247</v>
      </c>
      <c r="L8" s="14">
        <v>320546</v>
      </c>
      <c r="M8" s="14">
        <v>377224</v>
      </c>
      <c r="N8" s="14">
        <f t="shared" si="1"/>
        <v>6742043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>
        <v>181758</v>
      </c>
      <c r="E9" s="14">
        <v>174167</v>
      </c>
      <c r="F9" s="14">
        <v>198402</v>
      </c>
      <c r="G9" s="14">
        <v>167562</v>
      </c>
      <c r="H9" s="14">
        <v>203591</v>
      </c>
      <c r="I9" s="14">
        <v>192039</v>
      </c>
      <c r="J9" s="14">
        <v>161597</v>
      </c>
      <c r="K9" s="14">
        <v>202776</v>
      </c>
      <c r="L9" s="14">
        <v>176674</v>
      </c>
      <c r="M9" s="14">
        <v>184887</v>
      </c>
      <c r="N9" s="14">
        <f t="shared" si="1"/>
        <v>2163008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>
        <v>188721</v>
      </c>
      <c r="E10" s="14">
        <v>469583</v>
      </c>
      <c r="F10" s="14">
        <v>193515</v>
      </c>
      <c r="G10" s="14">
        <v>175377</v>
      </c>
      <c r="H10" s="14">
        <v>493471</v>
      </c>
      <c r="I10" s="14">
        <v>202262</v>
      </c>
      <c r="J10" s="14">
        <v>159417</v>
      </c>
      <c r="K10" s="14">
        <v>543249</v>
      </c>
      <c r="L10" s="14">
        <v>182706</v>
      </c>
      <c r="M10" s="14">
        <v>187642</v>
      </c>
      <c r="N10" s="14">
        <f t="shared" si="1"/>
        <v>3475606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>
        <v>322993</v>
      </c>
      <c r="E11" s="14">
        <v>228791</v>
      </c>
      <c r="F11" s="14">
        <v>203659</v>
      </c>
      <c r="G11" s="14">
        <v>100776</v>
      </c>
      <c r="H11" s="14">
        <v>274310</v>
      </c>
      <c r="I11" s="14">
        <v>143175</v>
      </c>
      <c r="J11" s="14">
        <v>150057</v>
      </c>
      <c r="K11" s="14">
        <v>416281</v>
      </c>
      <c r="L11" s="14">
        <v>228365</v>
      </c>
      <c r="M11" s="14">
        <v>1093002</v>
      </c>
      <c r="N11" s="14">
        <f t="shared" si="1"/>
        <v>3866418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>
        <v>149243</v>
      </c>
      <c r="E12" s="14">
        <v>0</v>
      </c>
      <c r="F12" s="14">
        <v>100000</v>
      </c>
      <c r="G12" s="14">
        <v>0</v>
      </c>
      <c r="H12" s="14">
        <v>150750</v>
      </c>
      <c r="I12" s="14">
        <v>0</v>
      </c>
      <c r="J12" s="14">
        <v>0</v>
      </c>
      <c r="K12" s="14">
        <v>276125</v>
      </c>
      <c r="L12" s="14">
        <v>0</v>
      </c>
      <c r="M12" s="14">
        <v>859895</v>
      </c>
      <c r="N12" s="14">
        <f t="shared" si="1"/>
        <v>1936006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1921749</v>
      </c>
      <c r="E13" s="12">
        <f t="shared" si="3"/>
        <v>1631664</v>
      </c>
      <c r="F13" s="12">
        <f t="shared" si="3"/>
        <v>1828147</v>
      </c>
      <c r="G13" s="12">
        <f t="shared" si="3"/>
        <v>1524442</v>
      </c>
      <c r="H13" s="12">
        <f t="shared" si="3"/>
        <v>1474391</v>
      </c>
      <c r="I13" s="12">
        <f t="shared" si="3"/>
        <v>1681110</v>
      </c>
      <c r="J13" s="12">
        <f t="shared" si="3"/>
        <v>1678854</v>
      </c>
      <c r="K13" s="12">
        <f t="shared" si="3"/>
        <v>2101374</v>
      </c>
      <c r="L13" s="12">
        <f t="shared" si="3"/>
        <v>2212570</v>
      </c>
      <c r="M13" s="12">
        <f>M14+M17+M20</f>
        <v>2370998</v>
      </c>
      <c r="N13" s="12">
        <f>SUM(B13:M13)</f>
        <v>21223063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>
        <v>1113761</v>
      </c>
      <c r="E14" s="14">
        <v>966254</v>
      </c>
      <c r="F14" s="14">
        <v>859926</v>
      </c>
      <c r="G14" s="14">
        <v>883292</v>
      </c>
      <c r="H14" s="14">
        <v>1069489</v>
      </c>
      <c r="I14" s="14">
        <v>1197674</v>
      </c>
      <c r="J14" s="14">
        <v>916775</v>
      </c>
      <c r="K14" s="14">
        <v>1438365</v>
      </c>
      <c r="L14" s="14">
        <v>1088806</v>
      </c>
      <c r="M14" s="14">
        <v>1818971</v>
      </c>
      <c r="N14" s="14">
        <f t="shared" si="1"/>
        <v>13408659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>
        <v>110745</v>
      </c>
      <c r="E15" s="14">
        <v>125850</v>
      </c>
      <c r="F15" s="14">
        <v>147883</v>
      </c>
      <c r="G15" s="14">
        <v>144979</v>
      </c>
      <c r="H15" s="14">
        <v>111843</v>
      </c>
      <c r="I15" s="14">
        <v>318205</v>
      </c>
      <c r="J15" s="14">
        <v>81039</v>
      </c>
      <c r="K15" s="14">
        <v>277342</v>
      </c>
      <c r="L15" s="14">
        <v>106556</v>
      </c>
      <c r="M15" s="14">
        <v>268116</v>
      </c>
      <c r="N15" s="14">
        <f t="shared" si="1"/>
        <v>2001625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>
        <v>376598</v>
      </c>
      <c r="E16" s="14">
        <v>46401</v>
      </c>
      <c r="F16" s="14">
        <v>10183</v>
      </c>
      <c r="G16" s="14">
        <v>3960</v>
      </c>
      <c r="H16" s="14">
        <v>2077</v>
      </c>
      <c r="I16" s="14">
        <v>2546</v>
      </c>
      <c r="J16" s="14">
        <v>180</v>
      </c>
      <c r="K16" s="14">
        <v>8604</v>
      </c>
      <c r="L16" s="14">
        <v>604</v>
      </c>
      <c r="M16" s="14">
        <v>494683</v>
      </c>
      <c r="N16" s="14">
        <f t="shared" si="1"/>
        <v>1671376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797253</v>
      </c>
      <c r="E17" s="14">
        <f t="shared" si="4"/>
        <v>649653</v>
      </c>
      <c r="F17" s="14">
        <f t="shared" si="4"/>
        <v>909282</v>
      </c>
      <c r="G17" s="14">
        <f t="shared" si="4"/>
        <v>619950</v>
      </c>
      <c r="H17" s="14">
        <f t="shared" si="4"/>
        <v>372233</v>
      </c>
      <c r="I17" s="14">
        <f t="shared" si="4"/>
        <v>474046</v>
      </c>
      <c r="J17" s="14">
        <f t="shared" si="4"/>
        <v>751846</v>
      </c>
      <c r="K17" s="14">
        <f t="shared" si="4"/>
        <v>642972</v>
      </c>
      <c r="L17" s="14">
        <f t="shared" si="4"/>
        <v>1058329</v>
      </c>
      <c r="M17" s="14">
        <f t="shared" si="4"/>
        <v>538842</v>
      </c>
      <c r="N17" s="14">
        <f t="shared" si="1"/>
        <v>7521078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>
        <v>627961</v>
      </c>
      <c r="E18" s="14">
        <v>379825</v>
      </c>
      <c r="F18" s="14">
        <v>361113</v>
      </c>
      <c r="G18" s="14">
        <v>497568</v>
      </c>
      <c r="H18" s="14">
        <v>309725</v>
      </c>
      <c r="I18" s="14">
        <v>362982</v>
      </c>
      <c r="J18" s="14">
        <v>530089</v>
      </c>
      <c r="K18" s="14">
        <v>372715</v>
      </c>
      <c r="L18" s="14">
        <v>467885</v>
      </c>
      <c r="M18" s="14">
        <v>423474</v>
      </c>
      <c r="N18" s="14">
        <f t="shared" si="1"/>
        <v>4866250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>
        <v>169292</v>
      </c>
      <c r="E19" s="14">
        <v>269828</v>
      </c>
      <c r="F19" s="14">
        <v>548169</v>
      </c>
      <c r="G19" s="14">
        <v>122382</v>
      </c>
      <c r="H19" s="14">
        <v>62508</v>
      </c>
      <c r="I19" s="14">
        <v>111064</v>
      </c>
      <c r="J19" s="14">
        <v>221757</v>
      </c>
      <c r="K19" s="14">
        <v>270257</v>
      </c>
      <c r="L19" s="14">
        <v>590444</v>
      </c>
      <c r="M19" s="14">
        <v>115368</v>
      </c>
      <c r="N19" s="14">
        <f t="shared" si="1"/>
        <v>2654828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>
        <v>10735</v>
      </c>
      <c r="E20" s="14">
        <v>15757</v>
      </c>
      <c r="F20" s="14">
        <v>58939</v>
      </c>
      <c r="G20" s="14">
        <v>21200</v>
      </c>
      <c r="H20" s="14">
        <v>32669</v>
      </c>
      <c r="I20" s="14">
        <v>9390</v>
      </c>
      <c r="J20" s="14">
        <v>10233</v>
      </c>
      <c r="K20" s="14">
        <v>20037</v>
      </c>
      <c r="L20" s="14">
        <v>65435</v>
      </c>
      <c r="M20" s="14">
        <v>13185</v>
      </c>
      <c r="N20" s="14">
        <f t="shared" si="1"/>
        <v>293326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-719777</v>
      </c>
      <c r="E22" s="12">
        <f t="shared" si="5"/>
        <v>-198763</v>
      </c>
      <c r="F22" s="12">
        <f t="shared" si="5"/>
        <v>829967</v>
      </c>
      <c r="G22" s="12">
        <f t="shared" si="5"/>
        <v>-748965</v>
      </c>
      <c r="H22" s="12">
        <f t="shared" si="5"/>
        <v>47876</v>
      </c>
      <c r="I22" s="12">
        <f t="shared" si="5"/>
        <v>-774048</v>
      </c>
      <c r="J22" s="12">
        <f t="shared" si="5"/>
        <v>-981757</v>
      </c>
      <c r="K22" s="12">
        <f>K6-K13</f>
        <v>-411821</v>
      </c>
      <c r="L22" s="12">
        <f>L6-L13</f>
        <v>-1304279</v>
      </c>
      <c r="M22" s="12">
        <f>M6-M13</f>
        <v>-528243</v>
      </c>
      <c r="N22" s="12">
        <f>SUM(B22:M22)</f>
        <v>-4975988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>
        <f t="shared" si="6"/>
        <v>-0.37454266920393869</v>
      </c>
      <c r="E23" s="17">
        <f t="shared" si="6"/>
        <v>-0.12181613371380383</v>
      </c>
      <c r="F23" s="17">
        <f t="shared" si="6"/>
        <v>0.45399357929094325</v>
      </c>
      <c r="G23" s="17">
        <f t="shared" si="6"/>
        <v>-0.49130435923439525</v>
      </c>
      <c r="H23" s="17">
        <f t="shared" si="6"/>
        <v>3.2471712049246093E-2</v>
      </c>
      <c r="I23" s="17">
        <f t="shared" si="6"/>
        <v>-0.46043863875653585</v>
      </c>
      <c r="J23" s="17">
        <f t="shared" si="6"/>
        <v>-0.58477806884934602</v>
      </c>
      <c r="K23" s="17">
        <f>K22/K13</f>
        <v>-0.19597701313521534</v>
      </c>
      <c r="L23" s="17">
        <f>L22/L13</f>
        <v>-0.58948598236439975</v>
      </c>
      <c r="M23" s="17">
        <f>M22/M13</f>
        <v>-0.22279352407720293</v>
      </c>
      <c r="N23" s="17">
        <f>N22/N13</f>
        <v>-0.2344613499003419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88211</v>
      </c>
      <c r="E24" s="12">
        <f t="shared" si="7"/>
        <v>466647</v>
      </c>
      <c r="F24" s="12">
        <f t="shared" si="7"/>
        <v>1798188</v>
      </c>
      <c r="G24" s="12">
        <f t="shared" si="7"/>
        <v>-107815</v>
      </c>
      <c r="H24" s="12">
        <f t="shared" si="7"/>
        <v>452778</v>
      </c>
      <c r="I24" s="12">
        <f t="shared" si="7"/>
        <v>-290612</v>
      </c>
      <c r="J24" s="12">
        <f t="shared" si="7"/>
        <v>-219678</v>
      </c>
      <c r="K24" s="12">
        <f>K6-K14</f>
        <v>251188</v>
      </c>
      <c r="L24" s="12">
        <f>L6-L14</f>
        <v>-180515</v>
      </c>
      <c r="M24" s="12">
        <f>M6-M14</f>
        <v>23784</v>
      </c>
      <c r="N24" s="12">
        <f>SUM(B24:M24)</f>
        <v>2838416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>
        <f t="shared" si="8"/>
        <v>4.590141584566975E-2</v>
      </c>
      <c r="E25" s="17">
        <f t="shared" si="8"/>
        <v>0.28599454299414584</v>
      </c>
      <c r="F25" s="17">
        <f t="shared" si="8"/>
        <v>0.98361236815201403</v>
      </c>
      <c r="G25" s="17">
        <f t="shared" si="8"/>
        <v>-7.0724238770645265E-2</v>
      </c>
      <c r="H25" s="17">
        <f t="shared" si="8"/>
        <v>0.30709492936405608</v>
      </c>
      <c r="I25" s="17">
        <f t="shared" si="8"/>
        <v>-0.17286911623867562</v>
      </c>
      <c r="J25" s="17">
        <f t="shared" si="8"/>
        <v>-0.1308499726599216</v>
      </c>
      <c r="K25" s="17">
        <f>K24/K13</f>
        <v>0.11953512320986173</v>
      </c>
      <c r="L25" s="17">
        <f>L24/L13</f>
        <v>-8.1586119309219593E-2</v>
      </c>
      <c r="M25" s="17">
        <f>M24/M13</f>
        <v>1.0031218921314991E-2</v>
      </c>
      <c r="N25" s="17">
        <f>N24/N13</f>
        <v>0.13374205221932386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47489</v>
      </c>
      <c r="E28" s="12">
        <f t="shared" si="9"/>
        <v>91077</v>
      </c>
      <c r="F28" s="12">
        <f t="shared" si="9"/>
        <v>99998</v>
      </c>
      <c r="G28" s="12">
        <f t="shared" si="9"/>
        <v>46949</v>
      </c>
      <c r="H28" s="12">
        <f t="shared" si="9"/>
        <v>114606</v>
      </c>
      <c r="I28" s="12">
        <f t="shared" si="9"/>
        <v>169304</v>
      </c>
      <c r="J28" s="12">
        <f t="shared" si="9"/>
        <v>125102</v>
      </c>
      <c r="K28" s="12">
        <f t="shared" si="9"/>
        <v>140534</v>
      </c>
      <c r="L28" s="12">
        <f t="shared" si="9"/>
        <v>55388</v>
      </c>
      <c r="M28" s="12">
        <f t="shared" si="9"/>
        <v>216782</v>
      </c>
      <c r="N28" s="12">
        <f t="shared" ref="N28:N35" si="10">SUM(B28:M28)</f>
        <v>1277188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>
        <v>6415</v>
      </c>
      <c r="E29" s="14">
        <v>6866</v>
      </c>
      <c r="F29" s="14">
        <v>7804</v>
      </c>
      <c r="G29" s="14">
        <v>5392</v>
      </c>
      <c r="H29" s="14">
        <v>7304</v>
      </c>
      <c r="I29" s="14">
        <v>5647</v>
      </c>
      <c r="J29" s="14">
        <v>6704</v>
      </c>
      <c r="K29" s="14">
        <v>11561</v>
      </c>
      <c r="L29" s="14">
        <v>6378</v>
      </c>
      <c r="M29" s="14">
        <v>14455</v>
      </c>
      <c r="N29" s="14">
        <f t="shared" si="10"/>
        <v>96109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>
        <v>19307</v>
      </c>
      <c r="E30" s="14">
        <v>16118</v>
      </c>
      <c r="F30" s="14">
        <v>73306</v>
      </c>
      <c r="G30" s="14">
        <v>16207</v>
      </c>
      <c r="H30" s="14">
        <v>70500</v>
      </c>
      <c r="I30" s="14">
        <v>57382</v>
      </c>
      <c r="J30" s="14">
        <v>12911</v>
      </c>
      <c r="K30" s="14">
        <v>19976</v>
      </c>
      <c r="L30" s="14">
        <v>16645</v>
      </c>
      <c r="M30" s="14">
        <v>19240</v>
      </c>
      <c r="N30" s="14">
        <f t="shared" si="10"/>
        <v>435313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>
        <v>9677</v>
      </c>
      <c r="E31" s="14">
        <v>6357</v>
      </c>
      <c r="F31" s="14">
        <v>6565</v>
      </c>
      <c r="G31" s="14">
        <v>12017</v>
      </c>
      <c r="H31" s="14">
        <v>21758</v>
      </c>
      <c r="I31" s="14">
        <v>15317</v>
      </c>
      <c r="J31" s="14">
        <v>12500</v>
      </c>
      <c r="K31" s="14">
        <v>14152</v>
      </c>
      <c r="L31" s="14">
        <v>17071</v>
      </c>
      <c r="M31" s="14">
        <v>18291</v>
      </c>
      <c r="N31" s="14">
        <f t="shared" si="10"/>
        <v>148160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>
        <v>12090</v>
      </c>
      <c r="E32" s="14">
        <v>61736</v>
      </c>
      <c r="F32" s="14">
        <v>12323</v>
      </c>
      <c r="G32" s="14">
        <v>13333</v>
      </c>
      <c r="H32" s="14">
        <v>15044</v>
      </c>
      <c r="I32" s="14">
        <v>90958</v>
      </c>
      <c r="J32" s="14">
        <v>92987</v>
      </c>
      <c r="K32" s="14">
        <v>94845</v>
      </c>
      <c r="L32" s="14">
        <v>15294</v>
      </c>
      <c r="M32" s="14">
        <v>164796</v>
      </c>
      <c r="N32" s="14">
        <f t="shared" si="10"/>
        <v>597606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163131</v>
      </c>
      <c r="E33" s="12">
        <f t="shared" si="11"/>
        <v>86740</v>
      </c>
      <c r="F33" s="12">
        <f t="shared" si="11"/>
        <v>67282</v>
      </c>
      <c r="G33" s="12">
        <f t="shared" si="11"/>
        <v>255433</v>
      </c>
      <c r="H33" s="12">
        <f t="shared" si="11"/>
        <v>96145</v>
      </c>
      <c r="I33" s="12">
        <f t="shared" si="11"/>
        <v>185351</v>
      </c>
      <c r="J33" s="12">
        <f t="shared" si="11"/>
        <v>71474</v>
      </c>
      <c r="K33" s="12">
        <f t="shared" si="11"/>
        <v>471008</v>
      </c>
      <c r="L33" s="12">
        <f t="shared" si="11"/>
        <v>77853</v>
      </c>
      <c r="M33" s="12">
        <f t="shared" si="11"/>
        <v>261494</v>
      </c>
      <c r="N33" s="12">
        <f>SUM(B33:M33)</f>
        <v>1963270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>
        <v>19575</v>
      </c>
      <c r="E34" s="14">
        <v>3154</v>
      </c>
      <c r="F34" s="14">
        <v>10954</v>
      </c>
      <c r="G34" s="14">
        <v>5274</v>
      </c>
      <c r="H34" s="14">
        <v>5575</v>
      </c>
      <c r="I34" s="14">
        <v>10061</v>
      </c>
      <c r="J34" s="14">
        <v>3624</v>
      </c>
      <c r="K34" s="14">
        <v>20024</v>
      </c>
      <c r="L34" s="14">
        <v>5756</v>
      </c>
      <c r="M34" s="14">
        <v>15575</v>
      </c>
      <c r="N34" s="14">
        <f>SUM(B34:M34)</f>
        <v>124579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>
        <v>64431</v>
      </c>
      <c r="E35" s="14">
        <v>13016</v>
      </c>
      <c r="F35" s="14">
        <v>6562</v>
      </c>
      <c r="G35" s="14">
        <v>61193</v>
      </c>
      <c r="H35" s="14">
        <v>9220</v>
      </c>
      <c r="I35" s="14">
        <v>46753</v>
      </c>
      <c r="J35" s="14">
        <v>5170</v>
      </c>
      <c r="K35" s="14">
        <v>339933</v>
      </c>
      <c r="L35" s="14">
        <v>7014</v>
      </c>
      <c r="M35" s="14">
        <v>60071</v>
      </c>
      <c r="N35" s="14">
        <f t="shared" si="10"/>
        <v>622183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>
        <v>25042</v>
      </c>
      <c r="E36" s="14">
        <v>6533</v>
      </c>
      <c r="F36" s="14">
        <v>5397</v>
      </c>
      <c r="G36" s="14">
        <v>11962</v>
      </c>
      <c r="H36" s="14">
        <v>58435</v>
      </c>
      <c r="I36" s="14">
        <v>32749</v>
      </c>
      <c r="J36" s="14">
        <v>2205</v>
      </c>
      <c r="K36" s="14">
        <v>13817</v>
      </c>
      <c r="L36" s="14">
        <v>63253</v>
      </c>
      <c r="M36" s="14">
        <v>17414</v>
      </c>
      <c r="N36" s="14">
        <f>SUM(B36:M36)</f>
        <v>297141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>
        <v>54083</v>
      </c>
      <c r="E37" s="14">
        <v>64037</v>
      </c>
      <c r="F37" s="14">
        <v>44369</v>
      </c>
      <c r="G37" s="14">
        <v>177004</v>
      </c>
      <c r="H37" s="14">
        <v>22915</v>
      </c>
      <c r="I37" s="14">
        <v>95788</v>
      </c>
      <c r="J37" s="14">
        <v>60475</v>
      </c>
      <c r="K37" s="14">
        <v>97234</v>
      </c>
      <c r="L37" s="14">
        <v>1830</v>
      </c>
      <c r="M37" s="14">
        <v>168434</v>
      </c>
      <c r="N37" s="14">
        <f>SUM(B37:M37)</f>
        <v>919367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-115642</v>
      </c>
      <c r="E39" s="12">
        <f t="shared" si="12"/>
        <v>4337</v>
      </c>
      <c r="F39" s="12">
        <f t="shared" si="12"/>
        <v>32716</v>
      </c>
      <c r="G39" s="12">
        <f t="shared" si="12"/>
        <v>-208484</v>
      </c>
      <c r="H39" s="12">
        <f t="shared" si="12"/>
        <v>18461</v>
      </c>
      <c r="I39" s="12">
        <f t="shared" si="12"/>
        <v>-16047</v>
      </c>
      <c r="J39" s="12">
        <f t="shared" si="12"/>
        <v>53628</v>
      </c>
      <c r="K39" s="12">
        <f>K28-K33</f>
        <v>-330474</v>
      </c>
      <c r="L39" s="12">
        <f>L28-L33</f>
        <v>-22465</v>
      </c>
      <c r="M39" s="12">
        <f>M28-M33</f>
        <v>-44712</v>
      </c>
      <c r="N39" s="12">
        <f>SUM(B39:M39)</f>
        <v>-686082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>
        <f t="shared" si="13"/>
        <v>-0.70889040096609468</v>
      </c>
      <c r="E40" s="17">
        <f t="shared" si="13"/>
        <v>0.05</v>
      </c>
      <c r="F40" s="17">
        <f t="shared" si="13"/>
        <v>0.48625189500906629</v>
      </c>
      <c r="G40" s="17">
        <f t="shared" si="13"/>
        <v>-0.81619837687377905</v>
      </c>
      <c r="H40" s="17">
        <f t="shared" si="13"/>
        <v>0.19201206510999011</v>
      </c>
      <c r="I40" s="17">
        <f t="shared" si="13"/>
        <v>-8.6576279599246839E-2</v>
      </c>
      <c r="J40" s="17">
        <f t="shared" si="13"/>
        <v>0.75031479978733528</v>
      </c>
      <c r="K40" s="17">
        <f t="shared" si="13"/>
        <v>-0.70163139479584213</v>
      </c>
      <c r="L40" s="17">
        <f t="shared" si="13"/>
        <v>-0.28855663879362387</v>
      </c>
      <c r="M40" s="17">
        <f t="shared" si="13"/>
        <v>-0.17098671480033958</v>
      </c>
      <c r="N40" s="17">
        <f t="shared" si="13"/>
        <v>-0.34945881106521265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1249461</v>
      </c>
      <c r="E42" s="12">
        <f t="shared" si="14"/>
        <v>1523978</v>
      </c>
      <c r="F42" s="12">
        <f t="shared" si="14"/>
        <v>2758112</v>
      </c>
      <c r="G42" s="12">
        <f t="shared" si="14"/>
        <v>822426</v>
      </c>
      <c r="H42" s="12">
        <f t="shared" si="14"/>
        <v>1636873</v>
      </c>
      <c r="I42" s="12">
        <f t="shared" si="14"/>
        <v>1076366</v>
      </c>
      <c r="J42" s="12">
        <f t="shared" si="14"/>
        <v>822199</v>
      </c>
      <c r="K42" s="12">
        <f>K6+K28</f>
        <v>1830087</v>
      </c>
      <c r="L42" s="12">
        <f>L6+L28</f>
        <v>963679</v>
      </c>
      <c r="M42" s="12">
        <f>M6+M28</f>
        <v>2059537</v>
      </c>
      <c r="N42" s="12">
        <f>SUM(B42:M42)</f>
        <v>17524263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2084880</v>
      </c>
      <c r="E43" s="12">
        <f t="shared" si="15"/>
        <v>1718404</v>
      </c>
      <c r="F43" s="12">
        <f t="shared" si="15"/>
        <v>1895429</v>
      </c>
      <c r="G43" s="12">
        <f t="shared" si="15"/>
        <v>1779875</v>
      </c>
      <c r="H43" s="12">
        <f t="shared" si="15"/>
        <v>1570536</v>
      </c>
      <c r="I43" s="12">
        <f t="shared" si="15"/>
        <v>1866461</v>
      </c>
      <c r="J43" s="12">
        <f t="shared" si="15"/>
        <v>1750328</v>
      </c>
      <c r="K43" s="12">
        <f>K13+K33</f>
        <v>2572382</v>
      </c>
      <c r="L43" s="12">
        <f>L13+L33</f>
        <v>2290423</v>
      </c>
      <c r="M43" s="12">
        <f>M13+M33</f>
        <v>2632492</v>
      </c>
      <c r="N43" s="12">
        <f>SUM(B43:M43)</f>
        <v>23186333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-835419</v>
      </c>
      <c r="E44" s="23">
        <f t="shared" si="16"/>
        <v>-194426</v>
      </c>
      <c r="F44" s="23">
        <f t="shared" si="16"/>
        <v>862683</v>
      </c>
      <c r="G44" s="23">
        <f t="shared" si="16"/>
        <v>-957449</v>
      </c>
      <c r="H44" s="23">
        <f t="shared" si="16"/>
        <v>66337</v>
      </c>
      <c r="I44" s="23">
        <f t="shared" si="16"/>
        <v>-790095</v>
      </c>
      <c r="J44" s="23">
        <f t="shared" si="16"/>
        <v>-928129</v>
      </c>
      <c r="K44" s="23">
        <f>K42-K43</f>
        <v>-742295</v>
      </c>
      <c r="L44" s="23">
        <f>L42-L43</f>
        <v>-1326744</v>
      </c>
      <c r="M44" s="23">
        <f>M42-M43</f>
        <v>-572955</v>
      </c>
      <c r="N44" s="12">
        <f>SUM(B44:M44)</f>
        <v>-5662070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>
        <f t="shared" si="17"/>
        <v>-0.40070363761943134</v>
      </c>
      <c r="E45" s="17">
        <f t="shared" si="17"/>
        <v>-0.11314335860484497</v>
      </c>
      <c r="F45" s="17">
        <f t="shared" si="17"/>
        <v>0.45513865198854719</v>
      </c>
      <c r="G45" s="17">
        <f t="shared" si="17"/>
        <v>-0.53793047264555094</v>
      </c>
      <c r="H45" s="17">
        <f t="shared" si="17"/>
        <v>4.2238445982772758E-2</v>
      </c>
      <c r="I45" s="17">
        <f t="shared" si="17"/>
        <v>-0.42331181846285565</v>
      </c>
      <c r="J45" s="17">
        <f t="shared" si="17"/>
        <v>-0.53026004268914173</v>
      </c>
      <c r="K45" s="17">
        <f>K44/K43</f>
        <v>-0.28856328492424532</v>
      </c>
      <c r="L45" s="17">
        <f>L44/L43</f>
        <v>-0.57925719397683306</v>
      </c>
      <c r="M45" s="17">
        <f>M44/M43</f>
        <v>-0.21764738506327844</v>
      </c>
      <c r="N45" s="17">
        <f>N44/N43</f>
        <v>-0.2441985975100073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-27431</v>
      </c>
      <c r="E46" s="12">
        <f t="shared" si="18"/>
        <v>470984</v>
      </c>
      <c r="F46" s="12">
        <f t="shared" si="18"/>
        <v>1830904</v>
      </c>
      <c r="G46" s="12">
        <f t="shared" si="18"/>
        <v>-316299</v>
      </c>
      <c r="H46" s="12">
        <f t="shared" si="18"/>
        <v>471239</v>
      </c>
      <c r="I46" s="12">
        <f t="shared" si="18"/>
        <v>-306659</v>
      </c>
      <c r="J46" s="12">
        <f t="shared" si="18"/>
        <v>-166050</v>
      </c>
      <c r="K46" s="12">
        <f t="shared" si="18"/>
        <v>-79286</v>
      </c>
      <c r="L46" s="12">
        <f t="shared" si="18"/>
        <v>-202980</v>
      </c>
      <c r="M46" s="12">
        <f t="shared" si="18"/>
        <v>-20928</v>
      </c>
      <c r="N46" s="12">
        <f t="shared" si="18"/>
        <v>2152334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>
        <f t="shared" si="19"/>
        <v>-1.3157112159932467E-2</v>
      </c>
      <c r="E47" s="17">
        <f t="shared" si="19"/>
        <v>0.27408222978996788</v>
      </c>
      <c r="F47" s="17">
        <f t="shared" si="19"/>
        <v>0.96595757477594779</v>
      </c>
      <c r="G47" s="17">
        <f t="shared" si="19"/>
        <v>-0.17770854694852167</v>
      </c>
      <c r="H47" s="17">
        <f t="shared" si="19"/>
        <v>0.30004979191817316</v>
      </c>
      <c r="I47" s="17">
        <f t="shared" si="19"/>
        <v>-0.16429970945013048</v>
      </c>
      <c r="J47" s="17">
        <f t="shared" si="19"/>
        <v>-9.4867933324496889E-2</v>
      </c>
      <c r="K47" s="17">
        <f>K46/K43</f>
        <v>-3.0822016325724563E-2</v>
      </c>
      <c r="L47" s="17">
        <f>L46/L43</f>
        <v>-8.8621184820445828E-2</v>
      </c>
      <c r="M47" s="17">
        <f>M46/M43</f>
        <v>-7.9498817090422301E-3</v>
      </c>
      <c r="N47" s="17">
        <f>N46/N43</f>
        <v>9.2827701560225157E-2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2018-03-01T06:53:57Z</dcterms:modified>
</cp:coreProperties>
</file>